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1" l="1"/>
  <c r="G51" i="1"/>
  <c r="G50" i="1"/>
  <c r="G49" i="1"/>
  <c r="G48" i="1"/>
  <c r="G47" i="1"/>
  <c r="G46" i="1"/>
  <c r="G45" i="1"/>
  <c r="G44" i="1"/>
  <c r="G42" i="1"/>
  <c r="H42" i="1" s="1"/>
  <c r="G41" i="1"/>
  <c r="H41" i="1" s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5" i="1"/>
  <c r="D50" i="1"/>
  <c r="D49" i="1"/>
  <c r="D48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23" i="1"/>
  <c r="D47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23" i="1"/>
  <c r="D45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23" i="1"/>
  <c r="D44" i="1"/>
  <c r="D43" i="1"/>
  <c r="D42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23" i="1"/>
  <c r="D41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23" i="1"/>
  <c r="D46" i="1" l="1"/>
</calcChain>
</file>

<file path=xl/sharedStrings.xml><?xml version="1.0" encoding="utf-8"?>
<sst xmlns="http://schemas.openxmlformats.org/spreadsheetml/2006/main" count="21" uniqueCount="21">
  <si>
    <t>b0</t>
  </si>
  <si>
    <t>b1</t>
  </si>
  <si>
    <t>b2</t>
  </si>
  <si>
    <t>b3</t>
  </si>
  <si>
    <t>b12</t>
  </si>
  <si>
    <t>b13</t>
  </si>
  <si>
    <t>b23</t>
  </si>
  <si>
    <t>b11</t>
  </si>
  <si>
    <t>b22</t>
  </si>
  <si>
    <t>b33</t>
  </si>
  <si>
    <t>sbi</t>
  </si>
  <si>
    <t>sbij</t>
  </si>
  <si>
    <t>t1</t>
  </si>
  <si>
    <t>t2</t>
  </si>
  <si>
    <t>t3</t>
  </si>
  <si>
    <t>t12</t>
  </si>
  <si>
    <t>t13</t>
  </si>
  <si>
    <t>t23</t>
  </si>
  <si>
    <t>t11</t>
  </si>
  <si>
    <t>t22</t>
  </si>
  <si>
    <t>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</si>
</sst>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0" borderId="4" xfId="0" applyFont="1" applyBorder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3</xdr:row>
      <xdr:rowOff>52387</xdr:rowOff>
    </xdr:from>
    <xdr:ext cx="208327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/>
            <xdr:cNvSpPr txBox="1"/>
          </xdr:nvSpPr>
          <xdr:spPr>
            <a:xfrm>
              <a:off x="1304925" y="681037"/>
              <a:ext cx="20832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3" name="TextBox 2"/>
            <xdr:cNvSpPr txBox="1"/>
          </xdr:nvSpPr>
          <xdr:spPr>
            <a:xfrm>
              <a:off x="1304925" y="681037"/>
              <a:ext cx="20832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𝑁^0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</xdr:col>
      <xdr:colOff>161925</xdr:colOff>
      <xdr:row>3</xdr:row>
      <xdr:rowOff>14287</xdr:rowOff>
    </xdr:from>
    <xdr:ext cx="17100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/>
            <xdr:cNvSpPr txBox="1"/>
          </xdr:nvSpPr>
          <xdr:spPr>
            <a:xfrm>
              <a:off x="1733550" y="642937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4" name="TextBox 3"/>
            <xdr:cNvSpPr txBox="1"/>
          </xdr:nvSpPr>
          <xdr:spPr>
            <a:xfrm>
              <a:off x="1733550" y="642937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142875</xdr:colOff>
      <xdr:row>3</xdr:row>
      <xdr:rowOff>0</xdr:rowOff>
    </xdr:from>
    <xdr:ext cx="167738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/>
            <xdr:cNvSpPr txBox="1"/>
          </xdr:nvSpPr>
          <xdr:spPr>
            <a:xfrm>
              <a:off x="2124075" y="628650"/>
              <a:ext cx="167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6" name="TextBox 5"/>
            <xdr:cNvSpPr txBox="1"/>
          </xdr:nvSpPr>
          <xdr:spPr>
            <a:xfrm>
              <a:off x="2124075" y="628650"/>
              <a:ext cx="167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5</xdr:col>
      <xdr:colOff>152400</xdr:colOff>
      <xdr:row>3</xdr:row>
      <xdr:rowOff>9525</xdr:rowOff>
    </xdr:from>
    <xdr:ext cx="17100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/>
            <xdr:cNvSpPr txBox="1"/>
          </xdr:nvSpPr>
          <xdr:spPr>
            <a:xfrm>
              <a:off x="2543175" y="638175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7" name="TextBox 6"/>
            <xdr:cNvSpPr txBox="1"/>
          </xdr:nvSpPr>
          <xdr:spPr>
            <a:xfrm>
              <a:off x="2543175" y="638175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6</xdr:col>
      <xdr:colOff>133350</xdr:colOff>
      <xdr:row>3</xdr:row>
      <xdr:rowOff>9525</xdr:rowOff>
    </xdr:from>
    <xdr:ext cx="17100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/>
            <xdr:cNvSpPr txBox="1"/>
          </xdr:nvSpPr>
          <xdr:spPr>
            <a:xfrm>
              <a:off x="2933700" y="638175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8" name="TextBox 7"/>
            <xdr:cNvSpPr txBox="1"/>
          </xdr:nvSpPr>
          <xdr:spPr>
            <a:xfrm>
              <a:off x="2933700" y="638175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7</xdr:col>
      <xdr:colOff>76200</xdr:colOff>
      <xdr:row>3</xdr:row>
      <xdr:rowOff>4762</xdr:rowOff>
    </xdr:from>
    <xdr:ext cx="391839" cy="17780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/>
            <xdr:cNvSpPr txBox="1"/>
          </xdr:nvSpPr>
          <xdr:spPr>
            <a:xfrm>
              <a:off x="4343400" y="633412"/>
              <a:ext cx="391839" cy="1778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  <m:r>
                    <a:rPr lang="en-US" sz="1100" b="0" i="1">
                      <a:latin typeface="Cambria Math" panose="02040503050406030204" pitchFamily="18" charset="0"/>
                    </a:rPr>
                    <m:t>−</m:t>
                  </m:r>
                </m:oMath>
              </a14:m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Choice>
      <mc:Fallback>
        <xdr:sp macro="" textlink="">
          <xdr:nvSpPr>
            <xdr:cNvPr id="9" name="TextBox 8"/>
            <xdr:cNvSpPr txBox="1"/>
          </xdr:nvSpPr>
          <xdr:spPr>
            <a:xfrm>
              <a:off x="4343400" y="633412"/>
              <a:ext cx="391839" cy="1778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𝑥_1^2−</a:t>
              </a:r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8</xdr:col>
      <xdr:colOff>104775</xdr:colOff>
      <xdr:row>3</xdr:row>
      <xdr:rowOff>0</xdr:rowOff>
    </xdr:from>
    <xdr:ext cx="391839" cy="17799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1" name="TextBox 10"/>
            <xdr:cNvSpPr txBox="1"/>
          </xdr:nvSpPr>
          <xdr:spPr>
            <a:xfrm>
              <a:off x="4724400" y="62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  <m:r>
                    <a:rPr lang="en-US" sz="1100" b="0" i="1">
                      <a:latin typeface="Cambria Math" panose="02040503050406030204" pitchFamily="18" charset="0"/>
                    </a:rPr>
                    <m:t>−</m:t>
                  </m:r>
                </m:oMath>
              </a14:m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Choice>
      <mc:Fallback>
        <xdr:sp macro="" textlink="">
          <xdr:nvSpPr>
            <xdr:cNvPr id="11" name="TextBox 10"/>
            <xdr:cNvSpPr txBox="1"/>
          </xdr:nvSpPr>
          <xdr:spPr>
            <a:xfrm>
              <a:off x="4724400" y="62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𝑥_2^2−</a:t>
              </a:r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9</xdr:col>
      <xdr:colOff>95250</xdr:colOff>
      <xdr:row>3</xdr:row>
      <xdr:rowOff>0</xdr:rowOff>
    </xdr:from>
    <xdr:ext cx="391839" cy="17799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TextBox 11"/>
            <xdr:cNvSpPr txBox="1"/>
          </xdr:nvSpPr>
          <xdr:spPr>
            <a:xfrm>
              <a:off x="5324475" y="62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3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  <m:r>
                    <a:rPr lang="en-US" sz="1100" b="0" i="1">
                      <a:latin typeface="Cambria Math" panose="02040503050406030204" pitchFamily="18" charset="0"/>
                    </a:rPr>
                    <m:t>−</m:t>
                  </m:r>
                </m:oMath>
              </a14:m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Choice>
      <mc:Fallback>
        <xdr:sp macro="" textlink="">
          <xdr:nvSpPr>
            <xdr:cNvPr id="12" name="TextBox 11"/>
            <xdr:cNvSpPr txBox="1"/>
          </xdr:nvSpPr>
          <xdr:spPr>
            <a:xfrm>
              <a:off x="5324475" y="62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𝑥_3^2−</a:t>
              </a:r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10</xdr:col>
      <xdr:colOff>66675</xdr:colOff>
      <xdr:row>3</xdr:row>
      <xdr:rowOff>4762</xdr:rowOff>
    </xdr:from>
    <xdr:ext cx="30687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" name="TextBox 13"/>
            <xdr:cNvSpPr txBox="1"/>
          </xdr:nvSpPr>
          <xdr:spPr>
            <a:xfrm>
              <a:off x="5715000" y="633412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4" name="TextBox 13"/>
            <xdr:cNvSpPr txBox="1"/>
          </xdr:nvSpPr>
          <xdr:spPr>
            <a:xfrm>
              <a:off x="5715000" y="633412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 𝑥_2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11</xdr:col>
      <xdr:colOff>85725</xdr:colOff>
      <xdr:row>3</xdr:row>
      <xdr:rowOff>0</xdr:rowOff>
    </xdr:from>
    <xdr:ext cx="30687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" name="TextBox 14"/>
            <xdr:cNvSpPr txBox="1"/>
          </xdr:nvSpPr>
          <xdr:spPr>
            <a:xfrm>
              <a:off x="6181725" y="628650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" name="TextBox 14"/>
            <xdr:cNvSpPr txBox="1"/>
          </xdr:nvSpPr>
          <xdr:spPr>
            <a:xfrm>
              <a:off x="6181725" y="628650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 𝑥_3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12</xdr:col>
      <xdr:colOff>104775</xdr:colOff>
      <xdr:row>2</xdr:row>
      <xdr:rowOff>200025</xdr:rowOff>
    </xdr:from>
    <xdr:ext cx="31014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7" name="TextBox 16"/>
            <xdr:cNvSpPr txBox="1"/>
          </xdr:nvSpPr>
          <xdr:spPr>
            <a:xfrm>
              <a:off x="6648450" y="619125"/>
              <a:ext cx="31014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7" name="TextBox 16"/>
            <xdr:cNvSpPr txBox="1"/>
          </xdr:nvSpPr>
          <xdr:spPr>
            <a:xfrm>
              <a:off x="6648450" y="619125"/>
              <a:ext cx="31014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 𝑥_3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13</xdr:col>
      <xdr:colOff>200025</xdr:colOff>
      <xdr:row>3</xdr:row>
      <xdr:rowOff>23812</xdr:rowOff>
    </xdr:from>
    <xdr:ext cx="168636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7" name="TextBox 126"/>
            <xdr:cNvSpPr txBox="1"/>
          </xdr:nvSpPr>
          <xdr:spPr>
            <a:xfrm>
              <a:off x="7600950" y="652462"/>
              <a:ext cx="1686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27" name="TextBox 126"/>
            <xdr:cNvSpPr txBox="1"/>
          </xdr:nvSpPr>
          <xdr:spPr>
            <a:xfrm>
              <a:off x="7600950" y="652462"/>
              <a:ext cx="1686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𝑦_1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14</xdr:col>
      <xdr:colOff>228600</xdr:colOff>
      <xdr:row>3</xdr:row>
      <xdr:rowOff>19050</xdr:rowOff>
    </xdr:from>
    <xdr:ext cx="171906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8" name="TextBox 127"/>
            <xdr:cNvSpPr txBox="1"/>
          </xdr:nvSpPr>
          <xdr:spPr>
            <a:xfrm>
              <a:off x="8239125" y="647700"/>
              <a:ext cx="1719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28" name="TextBox 127"/>
            <xdr:cNvSpPr txBox="1"/>
          </xdr:nvSpPr>
          <xdr:spPr>
            <a:xfrm>
              <a:off x="8239125" y="647700"/>
              <a:ext cx="1719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𝑦_2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15</xdr:col>
      <xdr:colOff>200025</xdr:colOff>
      <xdr:row>3</xdr:row>
      <xdr:rowOff>9525</xdr:rowOff>
    </xdr:from>
    <xdr:ext cx="171906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0" name="TextBox 129"/>
            <xdr:cNvSpPr txBox="1"/>
          </xdr:nvSpPr>
          <xdr:spPr>
            <a:xfrm>
              <a:off x="8820150" y="638175"/>
              <a:ext cx="1719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0" name="TextBox 129"/>
            <xdr:cNvSpPr txBox="1"/>
          </xdr:nvSpPr>
          <xdr:spPr>
            <a:xfrm>
              <a:off x="8820150" y="638175"/>
              <a:ext cx="1719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16</xdr:col>
      <xdr:colOff>219075</xdr:colOff>
      <xdr:row>3</xdr:row>
      <xdr:rowOff>9525</xdr:rowOff>
    </xdr:from>
    <xdr:ext cx="16587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1" name="TextBox 130"/>
            <xdr:cNvSpPr txBox="1"/>
          </xdr:nvSpPr>
          <xdr:spPr>
            <a:xfrm>
              <a:off x="9448800" y="638175"/>
              <a:ext cx="165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1" name="TextBox 130"/>
            <xdr:cNvSpPr txBox="1"/>
          </xdr:nvSpPr>
          <xdr:spPr>
            <a:xfrm>
              <a:off x="9448800" y="638175"/>
              <a:ext cx="165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𝑦_4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17</xdr:col>
      <xdr:colOff>266700</xdr:colOff>
      <xdr:row>3</xdr:row>
      <xdr:rowOff>4762</xdr:rowOff>
    </xdr:from>
    <xdr:ext cx="138756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2" name="TextBox 131"/>
            <xdr:cNvSpPr txBox="1"/>
          </xdr:nvSpPr>
          <xdr:spPr>
            <a:xfrm>
              <a:off x="9620250" y="633412"/>
              <a:ext cx="13875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2" name="TextBox 131"/>
            <xdr:cNvSpPr txBox="1"/>
          </xdr:nvSpPr>
          <xdr:spPr>
            <a:xfrm>
              <a:off x="9620250" y="633412"/>
              <a:ext cx="13875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𝑠_𝑗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</xdr:col>
      <xdr:colOff>161925</xdr:colOff>
      <xdr:row>21</xdr:row>
      <xdr:rowOff>42862</xdr:rowOff>
    </xdr:from>
    <xdr:ext cx="208327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3" name="TextBox 132"/>
            <xdr:cNvSpPr txBox="1"/>
          </xdr:nvSpPr>
          <xdr:spPr>
            <a:xfrm>
              <a:off x="1381125" y="4443412"/>
              <a:ext cx="20832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3" name="TextBox 132"/>
            <xdr:cNvSpPr txBox="1"/>
          </xdr:nvSpPr>
          <xdr:spPr>
            <a:xfrm>
              <a:off x="1381125" y="4443412"/>
              <a:ext cx="20832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𝑁^0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</xdr:col>
      <xdr:colOff>161925</xdr:colOff>
      <xdr:row>21</xdr:row>
      <xdr:rowOff>33337</xdr:rowOff>
    </xdr:from>
    <xdr:ext cx="17100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4" name="TextBox 133"/>
            <xdr:cNvSpPr txBox="1"/>
          </xdr:nvSpPr>
          <xdr:spPr>
            <a:xfrm>
              <a:off x="1828800" y="4433887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4" name="TextBox 133"/>
            <xdr:cNvSpPr txBox="1"/>
          </xdr:nvSpPr>
          <xdr:spPr>
            <a:xfrm>
              <a:off x="1828800" y="4433887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180975</xdr:colOff>
      <xdr:row>21</xdr:row>
      <xdr:rowOff>19050</xdr:rowOff>
    </xdr:from>
    <xdr:ext cx="167738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5" name="TextBox 134"/>
            <xdr:cNvSpPr txBox="1"/>
          </xdr:nvSpPr>
          <xdr:spPr>
            <a:xfrm>
              <a:off x="2390775" y="4419600"/>
              <a:ext cx="167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5" name="TextBox 134"/>
            <xdr:cNvSpPr txBox="1"/>
          </xdr:nvSpPr>
          <xdr:spPr>
            <a:xfrm>
              <a:off x="2390775" y="4419600"/>
              <a:ext cx="167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5</xdr:col>
      <xdr:colOff>161925</xdr:colOff>
      <xdr:row>21</xdr:row>
      <xdr:rowOff>47625</xdr:rowOff>
    </xdr:from>
    <xdr:ext cx="17100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6" name="TextBox 135"/>
            <xdr:cNvSpPr txBox="1"/>
          </xdr:nvSpPr>
          <xdr:spPr>
            <a:xfrm>
              <a:off x="2914650" y="4448175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6" name="TextBox 135"/>
            <xdr:cNvSpPr txBox="1"/>
          </xdr:nvSpPr>
          <xdr:spPr>
            <a:xfrm>
              <a:off x="2914650" y="4448175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6</xdr:col>
      <xdr:colOff>171450</xdr:colOff>
      <xdr:row>21</xdr:row>
      <xdr:rowOff>38100</xdr:rowOff>
    </xdr:from>
    <xdr:ext cx="17100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7" name="TextBox 136"/>
            <xdr:cNvSpPr txBox="1"/>
          </xdr:nvSpPr>
          <xdr:spPr>
            <a:xfrm>
              <a:off x="3467100" y="4438650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37" name="TextBox 136"/>
            <xdr:cNvSpPr txBox="1"/>
          </xdr:nvSpPr>
          <xdr:spPr>
            <a:xfrm>
              <a:off x="3467100" y="4438650"/>
              <a:ext cx="1710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7</xdr:col>
      <xdr:colOff>104775</xdr:colOff>
      <xdr:row>21</xdr:row>
      <xdr:rowOff>42862</xdr:rowOff>
    </xdr:from>
    <xdr:ext cx="391839" cy="17780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8" name="TextBox 137"/>
            <xdr:cNvSpPr txBox="1"/>
          </xdr:nvSpPr>
          <xdr:spPr>
            <a:xfrm>
              <a:off x="3943350" y="4443412"/>
              <a:ext cx="391839" cy="1778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  <m:r>
                    <a:rPr lang="en-US" sz="1100" b="0" i="1">
                      <a:latin typeface="Cambria Math" panose="02040503050406030204" pitchFamily="18" charset="0"/>
                    </a:rPr>
                    <m:t>−</m:t>
                  </m:r>
                </m:oMath>
              </a14:m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Choice>
      <mc:Fallback>
        <xdr:sp macro="" textlink="">
          <xdr:nvSpPr>
            <xdr:cNvPr id="138" name="TextBox 137"/>
            <xdr:cNvSpPr txBox="1"/>
          </xdr:nvSpPr>
          <xdr:spPr>
            <a:xfrm>
              <a:off x="3943350" y="4443412"/>
              <a:ext cx="391839" cy="1778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𝑥_1^2−</a:t>
              </a:r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8</xdr:col>
      <xdr:colOff>104775</xdr:colOff>
      <xdr:row>21</xdr:row>
      <xdr:rowOff>38100</xdr:rowOff>
    </xdr:from>
    <xdr:ext cx="391839" cy="17799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9" name="TextBox 138"/>
            <xdr:cNvSpPr txBox="1"/>
          </xdr:nvSpPr>
          <xdr:spPr>
            <a:xfrm>
              <a:off x="4552950" y="443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  <m:r>
                    <a:rPr lang="en-US" sz="1100" b="0" i="1">
                      <a:latin typeface="Cambria Math" panose="02040503050406030204" pitchFamily="18" charset="0"/>
                    </a:rPr>
                    <m:t>−</m:t>
                  </m:r>
                </m:oMath>
              </a14:m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Choice>
      <mc:Fallback>
        <xdr:sp macro="" textlink="">
          <xdr:nvSpPr>
            <xdr:cNvPr id="139" name="TextBox 138"/>
            <xdr:cNvSpPr txBox="1"/>
          </xdr:nvSpPr>
          <xdr:spPr>
            <a:xfrm>
              <a:off x="4552950" y="443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𝑥_2^2−</a:t>
              </a:r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9</xdr:col>
      <xdr:colOff>114300</xdr:colOff>
      <xdr:row>21</xdr:row>
      <xdr:rowOff>38100</xdr:rowOff>
    </xdr:from>
    <xdr:ext cx="391839" cy="17799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0" name="TextBox 139"/>
            <xdr:cNvSpPr txBox="1"/>
          </xdr:nvSpPr>
          <xdr:spPr>
            <a:xfrm>
              <a:off x="5172075" y="443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3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  <m:r>
                    <a:rPr lang="en-US" sz="1100" b="0" i="1">
                      <a:latin typeface="Cambria Math" panose="02040503050406030204" pitchFamily="18" charset="0"/>
                    </a:rPr>
                    <m:t>−</m:t>
                  </m:r>
                </m:oMath>
              </a14:m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Choice>
      <mc:Fallback>
        <xdr:sp macro="" textlink="">
          <xdr:nvSpPr>
            <xdr:cNvPr id="140" name="TextBox 139"/>
            <xdr:cNvSpPr txBox="1"/>
          </xdr:nvSpPr>
          <xdr:spPr>
            <a:xfrm>
              <a:off x="5172075" y="4438650"/>
              <a:ext cx="391839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𝑥_3^2−</a:t>
              </a:r>
              <a:r>
                <a:rPr lang="en-US" sz="1100"/>
                <a:t> </a:t>
              </a:r>
              <a:r>
                <a:rPr lang="el-GR" sz="1100"/>
                <a:t>β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10</xdr:col>
      <xdr:colOff>76200</xdr:colOff>
      <xdr:row>21</xdr:row>
      <xdr:rowOff>33337</xdr:rowOff>
    </xdr:from>
    <xdr:ext cx="30687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1" name="TextBox 140"/>
            <xdr:cNvSpPr txBox="1"/>
          </xdr:nvSpPr>
          <xdr:spPr>
            <a:xfrm>
              <a:off x="5743575" y="4433887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41" name="TextBox 140"/>
            <xdr:cNvSpPr txBox="1"/>
          </xdr:nvSpPr>
          <xdr:spPr>
            <a:xfrm>
              <a:off x="5743575" y="4433887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 𝑥_2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11</xdr:col>
      <xdr:colOff>85725</xdr:colOff>
      <xdr:row>21</xdr:row>
      <xdr:rowOff>38100</xdr:rowOff>
    </xdr:from>
    <xdr:ext cx="30687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2" name="TextBox 141"/>
            <xdr:cNvSpPr txBox="1"/>
          </xdr:nvSpPr>
          <xdr:spPr>
            <a:xfrm>
              <a:off x="6200775" y="4438650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42" name="TextBox 141"/>
            <xdr:cNvSpPr txBox="1"/>
          </xdr:nvSpPr>
          <xdr:spPr>
            <a:xfrm>
              <a:off x="6200775" y="4438650"/>
              <a:ext cx="3068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 𝑥_3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12</xdr:col>
      <xdr:colOff>85725</xdr:colOff>
      <xdr:row>21</xdr:row>
      <xdr:rowOff>28575</xdr:rowOff>
    </xdr:from>
    <xdr:ext cx="31014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3" name="TextBox 142"/>
            <xdr:cNvSpPr txBox="1"/>
          </xdr:nvSpPr>
          <xdr:spPr>
            <a:xfrm>
              <a:off x="6648450" y="4429125"/>
              <a:ext cx="31014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43" name="TextBox 142"/>
            <xdr:cNvSpPr txBox="1"/>
          </xdr:nvSpPr>
          <xdr:spPr>
            <a:xfrm>
              <a:off x="6648450" y="4429125"/>
              <a:ext cx="31014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 𝑥_3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13</xdr:col>
      <xdr:colOff>200025</xdr:colOff>
      <xdr:row>21</xdr:row>
      <xdr:rowOff>23812</xdr:rowOff>
    </xdr:from>
    <xdr:ext cx="156133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4" name="TextBox 143"/>
            <xdr:cNvSpPr txBox="1"/>
          </xdr:nvSpPr>
          <xdr:spPr>
            <a:xfrm>
              <a:off x="7191375" y="4424362"/>
              <a:ext cx="156133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en-US" sz="11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𝑦</m:t>
                            </m:r>
                          </m:e>
                        </m:acc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44" name="TextBox 143"/>
            <xdr:cNvSpPr txBox="1"/>
          </xdr:nvSpPr>
          <xdr:spPr>
            <a:xfrm>
              <a:off x="7191375" y="4424362"/>
              <a:ext cx="156133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 ̅_𝑗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14</xdr:col>
      <xdr:colOff>219075</xdr:colOff>
      <xdr:row>21</xdr:row>
      <xdr:rowOff>9525</xdr:rowOff>
    </xdr:from>
    <xdr:ext cx="138756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9" name="TextBox 148"/>
            <xdr:cNvSpPr txBox="1"/>
          </xdr:nvSpPr>
          <xdr:spPr>
            <a:xfrm>
              <a:off x="7839075" y="4410075"/>
              <a:ext cx="13875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49" name="TextBox 148"/>
            <xdr:cNvSpPr txBox="1"/>
          </xdr:nvSpPr>
          <xdr:spPr>
            <a:xfrm>
              <a:off x="7839075" y="4410075"/>
              <a:ext cx="13875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𝑠_𝑗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16</xdr:col>
      <xdr:colOff>161925</xdr:colOff>
      <xdr:row>21</xdr:row>
      <xdr:rowOff>14287</xdr:rowOff>
    </xdr:from>
    <xdr:ext cx="343877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0" name="TextBox 149"/>
            <xdr:cNvSpPr txBox="1"/>
          </xdr:nvSpPr>
          <xdr:spPr>
            <a:xfrm>
              <a:off x="9001125" y="4414837"/>
              <a:ext cx="343877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0" name="TextBox 149"/>
            <xdr:cNvSpPr txBox="1"/>
          </xdr:nvSpPr>
          <xdr:spPr>
            <a:xfrm>
              <a:off x="9001125" y="4414837"/>
              <a:ext cx="343877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𝑥_1𝑗 𝑦_𝑗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17</xdr:col>
      <xdr:colOff>133350</xdr:colOff>
      <xdr:row>21</xdr:row>
      <xdr:rowOff>19050</xdr:rowOff>
    </xdr:from>
    <xdr:ext cx="347146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2" name="TextBox 151"/>
            <xdr:cNvSpPr txBox="1"/>
          </xdr:nvSpPr>
          <xdr:spPr>
            <a:xfrm>
              <a:off x="9610725" y="4419600"/>
              <a:ext cx="34714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2" name="TextBox 151"/>
            <xdr:cNvSpPr txBox="1"/>
          </xdr:nvSpPr>
          <xdr:spPr>
            <a:xfrm>
              <a:off x="9610725" y="4419600"/>
              <a:ext cx="34714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𝑥_2𝑗 𝑦_𝑗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18</xdr:col>
      <xdr:colOff>142875</xdr:colOff>
      <xdr:row>21</xdr:row>
      <xdr:rowOff>19050</xdr:rowOff>
    </xdr:from>
    <xdr:ext cx="347146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3" name="TextBox 152"/>
            <xdr:cNvSpPr txBox="1"/>
          </xdr:nvSpPr>
          <xdr:spPr>
            <a:xfrm>
              <a:off x="10277475" y="4419600"/>
              <a:ext cx="34714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3" name="TextBox 152"/>
            <xdr:cNvSpPr txBox="1"/>
          </xdr:nvSpPr>
          <xdr:spPr>
            <a:xfrm>
              <a:off x="10277475" y="4419600"/>
              <a:ext cx="347146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𝑥_3𝑗 𝑦_𝑗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15</xdr:col>
      <xdr:colOff>85725</xdr:colOff>
      <xdr:row>21</xdr:row>
      <xdr:rowOff>52387</xdr:rowOff>
    </xdr:from>
    <xdr:ext cx="208327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5" name="TextBox 154"/>
            <xdr:cNvSpPr txBox="1"/>
          </xdr:nvSpPr>
          <xdr:spPr>
            <a:xfrm>
              <a:off x="8315325" y="4452937"/>
              <a:ext cx="20832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5" name="TextBox 154"/>
            <xdr:cNvSpPr txBox="1"/>
          </xdr:nvSpPr>
          <xdr:spPr>
            <a:xfrm>
              <a:off x="8315325" y="4452937"/>
              <a:ext cx="20832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𝑁^0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19</xdr:col>
      <xdr:colOff>85725</xdr:colOff>
      <xdr:row>21</xdr:row>
      <xdr:rowOff>19050</xdr:rowOff>
    </xdr:from>
    <xdr:ext cx="534890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7" name="TextBox 156"/>
            <xdr:cNvSpPr txBox="1"/>
          </xdr:nvSpPr>
          <xdr:spPr>
            <a:xfrm>
              <a:off x="10877550" y="4419600"/>
              <a:ext cx="534890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7" name="TextBox 156"/>
            <xdr:cNvSpPr txBox="1"/>
          </xdr:nvSpPr>
          <xdr:spPr>
            <a:xfrm>
              <a:off x="10877550" y="4419600"/>
              <a:ext cx="534890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𝑥_1𝑗 𝑥_2𝑗 𝑦_𝑗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22</xdr:col>
      <xdr:colOff>66675</xdr:colOff>
      <xdr:row>21</xdr:row>
      <xdr:rowOff>28575</xdr:rowOff>
    </xdr:from>
    <xdr:ext cx="564193" cy="21320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8" name="TextBox 157"/>
            <xdr:cNvSpPr txBox="1"/>
          </xdr:nvSpPr>
          <xdr:spPr>
            <a:xfrm>
              <a:off x="12706350" y="4429125"/>
              <a:ext cx="564193" cy="213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1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2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8" name="TextBox 157"/>
            <xdr:cNvSpPr txBox="1"/>
          </xdr:nvSpPr>
          <xdr:spPr>
            <a:xfrm>
              <a:off x="12706350" y="4429125"/>
              <a:ext cx="564193" cy="213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𝑥〗_1𝑗 𝑥_2𝑗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20</xdr:col>
      <xdr:colOff>57150</xdr:colOff>
      <xdr:row>21</xdr:row>
      <xdr:rowOff>19050</xdr:rowOff>
    </xdr:from>
    <xdr:ext cx="534890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9" name="TextBox 158"/>
            <xdr:cNvSpPr txBox="1"/>
          </xdr:nvSpPr>
          <xdr:spPr>
            <a:xfrm>
              <a:off x="11306175" y="4419600"/>
              <a:ext cx="534890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59" name="TextBox 158"/>
            <xdr:cNvSpPr txBox="1"/>
          </xdr:nvSpPr>
          <xdr:spPr>
            <a:xfrm>
              <a:off x="11306175" y="4419600"/>
              <a:ext cx="534890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𝑥_1𝑗 𝑥_3𝑗 𝑦_𝑗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21</xdr:col>
      <xdr:colOff>95250</xdr:colOff>
      <xdr:row>21</xdr:row>
      <xdr:rowOff>28575</xdr:rowOff>
    </xdr:from>
    <xdr:ext cx="538161" cy="1831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62" name="TextBox 161"/>
            <xdr:cNvSpPr txBox="1"/>
          </xdr:nvSpPr>
          <xdr:spPr>
            <a:xfrm>
              <a:off x="12039600" y="4429125"/>
              <a:ext cx="538161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62" name="TextBox 161"/>
            <xdr:cNvSpPr txBox="1"/>
          </xdr:nvSpPr>
          <xdr:spPr>
            <a:xfrm>
              <a:off x="12039600" y="4429125"/>
              <a:ext cx="538161" cy="1831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𝑥_2𝑗 𝑥_3𝑗 𝑦_𝑗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23</xdr:col>
      <xdr:colOff>28575</xdr:colOff>
      <xdr:row>21</xdr:row>
      <xdr:rowOff>38100</xdr:rowOff>
    </xdr:from>
    <xdr:ext cx="578107" cy="21320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63" name="TextBox 162"/>
            <xdr:cNvSpPr txBox="1"/>
          </xdr:nvSpPr>
          <xdr:spPr>
            <a:xfrm>
              <a:off x="13335000" y="4438650"/>
              <a:ext cx="578107" cy="213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1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3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63" name="TextBox 162"/>
            <xdr:cNvSpPr txBox="1"/>
          </xdr:nvSpPr>
          <xdr:spPr>
            <a:xfrm>
              <a:off x="13335000" y="4438650"/>
              <a:ext cx="578107" cy="213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𝑥〗_1𝑗 𝑥_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3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24</xdr:col>
      <xdr:colOff>38100</xdr:colOff>
      <xdr:row>21</xdr:row>
      <xdr:rowOff>19050</xdr:rowOff>
    </xdr:from>
    <xdr:ext cx="592022" cy="21076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64" name="TextBox 163"/>
            <xdr:cNvSpPr txBox="1"/>
          </xdr:nvSpPr>
          <xdr:spPr>
            <a:xfrm>
              <a:off x="13954125" y="4419600"/>
              <a:ext cx="592022" cy="210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3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64" name="TextBox 163"/>
            <xdr:cNvSpPr txBox="1"/>
          </xdr:nvSpPr>
          <xdr:spPr>
            <a:xfrm>
              <a:off x="13954125" y="4419600"/>
              <a:ext cx="592022" cy="210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𝑥〗_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𝑗 𝑥_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3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25</xdr:col>
      <xdr:colOff>114300</xdr:colOff>
      <xdr:row>21</xdr:row>
      <xdr:rowOff>9525</xdr:rowOff>
    </xdr:from>
    <xdr:ext cx="389274" cy="21320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4" name="TextBox 193"/>
            <xdr:cNvSpPr txBox="1"/>
          </xdr:nvSpPr>
          <xdr:spPr>
            <a:xfrm>
              <a:off x="14897100" y="4410075"/>
              <a:ext cx="389274" cy="213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1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94" name="TextBox 193"/>
            <xdr:cNvSpPr txBox="1"/>
          </xdr:nvSpPr>
          <xdr:spPr>
            <a:xfrm>
              <a:off x="14897100" y="4410075"/>
              <a:ext cx="389274" cy="213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𝑥〗_1𝑗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26</xdr:col>
      <xdr:colOff>95250</xdr:colOff>
      <xdr:row>21</xdr:row>
      <xdr:rowOff>19050</xdr:rowOff>
    </xdr:from>
    <xdr:ext cx="403187" cy="21076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6" name="TextBox 195"/>
            <xdr:cNvSpPr txBox="1"/>
          </xdr:nvSpPr>
          <xdr:spPr>
            <a:xfrm>
              <a:off x="15487650" y="4419600"/>
              <a:ext cx="403187" cy="210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96" name="TextBox 195"/>
            <xdr:cNvSpPr txBox="1"/>
          </xdr:nvSpPr>
          <xdr:spPr>
            <a:xfrm>
              <a:off x="15487650" y="4419600"/>
              <a:ext cx="403187" cy="210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𝑥〗_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27</xdr:col>
      <xdr:colOff>123825</xdr:colOff>
      <xdr:row>21</xdr:row>
      <xdr:rowOff>0</xdr:rowOff>
    </xdr:from>
    <xdr:ext cx="403187" cy="21076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9" name="TextBox 198"/>
            <xdr:cNvSpPr txBox="1"/>
          </xdr:nvSpPr>
          <xdr:spPr>
            <a:xfrm>
              <a:off x="16125825" y="4400550"/>
              <a:ext cx="403187" cy="210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3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199" name="TextBox 198"/>
            <xdr:cNvSpPr txBox="1"/>
          </xdr:nvSpPr>
          <xdr:spPr>
            <a:xfrm>
              <a:off x="16125825" y="4400550"/>
              <a:ext cx="403187" cy="210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𝑥〗_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3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18</xdr:col>
      <xdr:colOff>142875</xdr:colOff>
      <xdr:row>2</xdr:row>
      <xdr:rowOff>190500</xdr:rowOff>
    </xdr:from>
    <xdr:ext cx="322332" cy="194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00" name="TextBox 199"/>
            <xdr:cNvSpPr txBox="1"/>
          </xdr:nvSpPr>
          <xdr:spPr>
            <a:xfrm>
              <a:off x="10153650" y="609600"/>
              <a:ext cx="322332" cy="194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sSup>
                          <m:sSupPr>
                            <m:ctrlPr>
                              <a:rPr 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𝑠</m:t>
                            </m:r>
                          </m:e>
                          <m:sup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𝑗</m:t>
                            </m:r>
                          </m:sup>
                        </m:sSup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200" name="TextBox 199"/>
            <xdr:cNvSpPr txBox="1"/>
          </xdr:nvSpPr>
          <xdr:spPr>
            <a:xfrm>
              <a:off x="10153650" y="609600"/>
              <a:ext cx="322332" cy="194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i="0">
                  <a:latin typeface="Cambria Math" panose="02040503050406030204" pitchFamily="18" charset="0"/>
                </a:rPr>
                <a:t>〖</a:t>
              </a:r>
              <a:r>
                <a:rPr lang="en-US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𝑠〗^𝑗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B52"/>
  <sheetViews>
    <sheetView tabSelected="1" topLeftCell="B33" workbookViewId="0">
      <selection activeCell="O43" sqref="O43"/>
    </sheetView>
  </sheetViews>
  <sheetFormatPr defaultRowHeight="16.5" x14ac:dyDescent="0.25"/>
  <cols>
    <col min="1" max="2" width="9.140625" style="1"/>
    <col min="3" max="3" width="6.7109375" style="2" customWidth="1"/>
    <col min="4" max="4" width="9.85546875" style="1" customWidth="1"/>
    <col min="5" max="7" width="8.140625" style="1" customWidth="1"/>
    <col min="8" max="10" width="9.140625" style="1"/>
    <col min="11" max="13" width="6.7109375" style="1" customWidth="1"/>
    <col min="14" max="15" width="9.140625" style="1"/>
    <col min="16" max="16" width="5.5703125" style="1" customWidth="1"/>
    <col min="17" max="17" width="9.5703125" style="1" customWidth="1"/>
    <col min="18" max="19" width="9.85546875" style="1" customWidth="1"/>
    <col min="20" max="22" width="10.42578125" style="1" customWidth="1"/>
    <col min="23" max="25" width="10.140625" style="1" customWidth="1"/>
    <col min="26" max="16384" width="9.140625" style="1"/>
  </cols>
  <sheetData>
    <row r="4" spans="2:19" x14ac:dyDescent="0.25"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2:19" x14ac:dyDescent="0.25">
      <c r="C5" s="9">
        <v>1</v>
      </c>
      <c r="D5" s="4">
        <v>1</v>
      </c>
      <c r="E5" s="4">
        <v>-1</v>
      </c>
      <c r="F5" s="4">
        <v>-1</v>
      </c>
      <c r="G5" s="4">
        <v>-1</v>
      </c>
      <c r="H5" s="4">
        <v>0.27</v>
      </c>
      <c r="I5" s="4">
        <v>0.27</v>
      </c>
      <c r="J5" s="4">
        <v>0.27</v>
      </c>
      <c r="K5" s="4">
        <v>1</v>
      </c>
      <c r="L5" s="4">
        <v>1</v>
      </c>
      <c r="M5" s="4">
        <v>1</v>
      </c>
      <c r="N5" s="4">
        <v>6.37</v>
      </c>
      <c r="O5" s="4">
        <v>6.19</v>
      </c>
      <c r="P5" s="4">
        <v>6.27</v>
      </c>
      <c r="Q5" s="4">
        <v>6.28</v>
      </c>
      <c r="R5" s="4">
        <v>0.02</v>
      </c>
      <c r="S5" s="3">
        <f>R5^2</f>
        <v>4.0000000000000002E-4</v>
      </c>
    </row>
    <row r="6" spans="2:19" x14ac:dyDescent="0.25">
      <c r="C6" s="10">
        <v>2</v>
      </c>
      <c r="D6" s="3">
        <v>1</v>
      </c>
      <c r="E6" s="3">
        <v>1</v>
      </c>
      <c r="F6" s="3">
        <v>-1</v>
      </c>
      <c r="G6" s="3">
        <v>-1</v>
      </c>
      <c r="H6" s="3">
        <v>0.27</v>
      </c>
      <c r="I6" s="3">
        <v>0.27</v>
      </c>
      <c r="J6" s="3">
        <v>0.27</v>
      </c>
      <c r="K6" s="3">
        <v>-1</v>
      </c>
      <c r="L6" s="3">
        <v>-1</v>
      </c>
      <c r="M6" s="3">
        <v>1</v>
      </c>
      <c r="N6" s="3">
        <v>4</v>
      </c>
      <c r="O6" s="3">
        <v>3.59</v>
      </c>
      <c r="P6" s="3">
        <v>3.87</v>
      </c>
      <c r="Q6" s="3">
        <v>3.82</v>
      </c>
      <c r="R6" s="3">
        <v>0.13</v>
      </c>
      <c r="S6" s="3">
        <f t="shared" ref="S6:S19" si="0">R6^2</f>
        <v>1.6900000000000002E-2</v>
      </c>
    </row>
    <row r="7" spans="2:19" x14ac:dyDescent="0.25">
      <c r="C7" s="10">
        <v>3</v>
      </c>
      <c r="D7" s="3">
        <v>1</v>
      </c>
      <c r="E7" s="3">
        <v>-1</v>
      </c>
      <c r="F7" s="3">
        <v>1</v>
      </c>
      <c r="G7" s="3">
        <v>-1</v>
      </c>
      <c r="H7" s="3">
        <v>0.27</v>
      </c>
      <c r="I7" s="3">
        <v>0.27</v>
      </c>
      <c r="J7" s="3">
        <v>0.27</v>
      </c>
      <c r="K7" s="3">
        <v>-1</v>
      </c>
      <c r="L7" s="3">
        <v>1</v>
      </c>
      <c r="M7" s="3">
        <v>-1</v>
      </c>
      <c r="N7" s="3">
        <v>2.96</v>
      </c>
      <c r="O7" s="3">
        <v>3.96</v>
      </c>
      <c r="P7" s="3">
        <v>3.75</v>
      </c>
      <c r="Q7" s="3">
        <v>3.56</v>
      </c>
      <c r="R7" s="3">
        <v>0.83</v>
      </c>
      <c r="S7" s="3">
        <f t="shared" si="0"/>
        <v>0.68889999999999996</v>
      </c>
    </row>
    <row r="8" spans="2:19" x14ac:dyDescent="0.25">
      <c r="C8" s="10">
        <v>4</v>
      </c>
      <c r="D8" s="3">
        <v>1</v>
      </c>
      <c r="E8" s="3">
        <v>1</v>
      </c>
      <c r="F8" s="3">
        <v>1</v>
      </c>
      <c r="G8" s="3">
        <v>-1</v>
      </c>
      <c r="H8" s="3">
        <v>0.27</v>
      </c>
      <c r="I8" s="3">
        <v>0.27</v>
      </c>
      <c r="J8" s="3">
        <v>0.27</v>
      </c>
      <c r="K8" s="3">
        <v>1</v>
      </c>
      <c r="L8" s="3">
        <v>-1</v>
      </c>
      <c r="M8" s="3">
        <v>-1</v>
      </c>
      <c r="N8" s="3">
        <v>-1.1599999999999999</v>
      </c>
      <c r="O8" s="3">
        <v>-0.86</v>
      </c>
      <c r="P8" s="3">
        <v>-1.82</v>
      </c>
      <c r="Q8" s="3">
        <v>-1.28</v>
      </c>
      <c r="R8" s="3">
        <v>0.72</v>
      </c>
      <c r="S8" s="3">
        <f t="shared" si="0"/>
        <v>0.51839999999999997</v>
      </c>
    </row>
    <row r="9" spans="2:19" x14ac:dyDescent="0.25">
      <c r="C9" s="10">
        <v>5</v>
      </c>
      <c r="D9" s="3">
        <v>1</v>
      </c>
      <c r="E9" s="3">
        <v>-1</v>
      </c>
      <c r="F9" s="3">
        <v>-1</v>
      </c>
      <c r="G9" s="3">
        <v>1</v>
      </c>
      <c r="H9" s="3">
        <v>0.27</v>
      </c>
      <c r="I9" s="3">
        <v>0.27</v>
      </c>
      <c r="J9" s="3">
        <v>0.27</v>
      </c>
      <c r="K9" s="3">
        <v>1</v>
      </c>
      <c r="L9" s="3">
        <v>-1</v>
      </c>
      <c r="M9" s="3">
        <v>-1</v>
      </c>
      <c r="N9" s="3">
        <v>5.0599999999999996</v>
      </c>
      <c r="O9" s="3">
        <v>4.87</v>
      </c>
      <c r="P9" s="3">
        <v>4.87</v>
      </c>
      <c r="Q9" s="3">
        <v>4.93</v>
      </c>
      <c r="R9" s="3">
        <v>0.04</v>
      </c>
      <c r="S9" s="3">
        <f t="shared" si="0"/>
        <v>1.6000000000000001E-3</v>
      </c>
    </row>
    <row r="10" spans="2:19" x14ac:dyDescent="0.25">
      <c r="C10" s="10">
        <v>6</v>
      </c>
      <c r="D10" s="3">
        <v>1</v>
      </c>
      <c r="E10" s="3">
        <v>1</v>
      </c>
      <c r="F10" s="3">
        <v>-1</v>
      </c>
      <c r="G10" s="3">
        <v>1</v>
      </c>
      <c r="H10" s="3">
        <v>0.27</v>
      </c>
      <c r="I10" s="3">
        <v>0.27</v>
      </c>
      <c r="J10" s="3">
        <v>0.27</v>
      </c>
      <c r="K10" s="3">
        <v>-1</v>
      </c>
      <c r="L10" s="3">
        <v>1</v>
      </c>
      <c r="M10" s="3">
        <v>-1</v>
      </c>
      <c r="N10" s="3">
        <v>2.74</v>
      </c>
      <c r="O10" s="3">
        <v>2.94</v>
      </c>
      <c r="P10" s="3">
        <v>2.61</v>
      </c>
      <c r="Q10" s="3">
        <v>2.76</v>
      </c>
      <c r="R10" s="3">
        <v>0.08</v>
      </c>
      <c r="S10" s="3">
        <f t="shared" si="0"/>
        <v>6.4000000000000003E-3</v>
      </c>
    </row>
    <row r="11" spans="2:19" x14ac:dyDescent="0.25">
      <c r="C11" s="10">
        <v>7</v>
      </c>
      <c r="D11" s="3">
        <v>1</v>
      </c>
      <c r="E11" s="3">
        <v>-1</v>
      </c>
      <c r="F11" s="3">
        <v>1</v>
      </c>
      <c r="G11" s="3">
        <v>1</v>
      </c>
      <c r="H11" s="3">
        <v>0.27</v>
      </c>
      <c r="I11" s="3">
        <v>0.27</v>
      </c>
      <c r="J11" s="3">
        <v>0.27</v>
      </c>
      <c r="K11" s="3">
        <v>-1</v>
      </c>
      <c r="L11" s="3">
        <v>-1</v>
      </c>
      <c r="M11" s="3">
        <v>1</v>
      </c>
      <c r="N11" s="3">
        <v>2.96</v>
      </c>
      <c r="O11" s="3">
        <v>2.44</v>
      </c>
      <c r="P11" s="3">
        <v>2.8</v>
      </c>
      <c r="Q11" s="3">
        <v>2.73</v>
      </c>
      <c r="R11" s="3">
        <v>0.21</v>
      </c>
      <c r="S11" s="3">
        <f t="shared" si="0"/>
        <v>4.4099999999999993E-2</v>
      </c>
    </row>
    <row r="12" spans="2:19" x14ac:dyDescent="0.25">
      <c r="C12" s="10">
        <v>8</v>
      </c>
      <c r="D12" s="3">
        <v>1</v>
      </c>
      <c r="E12" s="3">
        <v>1</v>
      </c>
      <c r="F12" s="3">
        <v>1</v>
      </c>
      <c r="G12" s="3">
        <v>1</v>
      </c>
      <c r="H12" s="3">
        <v>0.27</v>
      </c>
      <c r="I12" s="3">
        <v>0.27</v>
      </c>
      <c r="J12" s="3">
        <v>0.27</v>
      </c>
      <c r="K12" s="3">
        <v>1</v>
      </c>
      <c r="L12" s="3">
        <v>1</v>
      </c>
      <c r="M12" s="3">
        <v>1</v>
      </c>
      <c r="N12" s="3">
        <v>-2.46</v>
      </c>
      <c r="O12" s="3">
        <v>-2.14</v>
      </c>
      <c r="P12" s="3">
        <v>-2.8</v>
      </c>
      <c r="Q12" s="3">
        <v>-2.4700000000000002</v>
      </c>
      <c r="R12" s="3">
        <v>0.32</v>
      </c>
      <c r="S12" s="3">
        <f t="shared" si="0"/>
        <v>0.1024</v>
      </c>
    </row>
    <row r="13" spans="2:19" x14ac:dyDescent="0.25">
      <c r="C13" s="10">
        <v>9</v>
      </c>
      <c r="D13" s="3">
        <v>1</v>
      </c>
      <c r="E13" s="3">
        <v>-1.25</v>
      </c>
      <c r="F13" s="3">
        <v>0</v>
      </c>
      <c r="G13" s="3">
        <v>0</v>
      </c>
      <c r="H13" s="3">
        <v>0.75</v>
      </c>
      <c r="I13" s="3">
        <v>-0.73</v>
      </c>
      <c r="J13" s="3">
        <v>-0.73</v>
      </c>
      <c r="K13" s="3">
        <v>0</v>
      </c>
      <c r="L13" s="3">
        <v>0</v>
      </c>
      <c r="M13" s="3">
        <v>0</v>
      </c>
      <c r="N13" s="3">
        <v>4.04</v>
      </c>
      <c r="O13" s="3">
        <v>4.2</v>
      </c>
      <c r="P13" s="3">
        <v>4.37</v>
      </c>
      <c r="Q13" s="3">
        <v>4.2</v>
      </c>
      <c r="R13" s="3">
        <v>0.08</v>
      </c>
      <c r="S13" s="3">
        <f t="shared" si="0"/>
        <v>6.4000000000000003E-3</v>
      </c>
    </row>
    <row r="14" spans="2:19" x14ac:dyDescent="0.25">
      <c r="C14" s="10">
        <v>10</v>
      </c>
      <c r="D14" s="3">
        <v>1</v>
      </c>
      <c r="E14" s="3">
        <v>1.25</v>
      </c>
      <c r="F14" s="3">
        <v>0</v>
      </c>
      <c r="G14" s="3">
        <v>0</v>
      </c>
      <c r="H14" s="3">
        <v>0.75</v>
      </c>
      <c r="I14" s="3">
        <v>-0.73</v>
      </c>
      <c r="J14" s="3">
        <v>-0.73</v>
      </c>
      <c r="K14" s="3">
        <v>0</v>
      </c>
      <c r="L14" s="3">
        <v>0</v>
      </c>
      <c r="M14" s="3">
        <v>0</v>
      </c>
      <c r="N14" s="3">
        <v>0.39</v>
      </c>
      <c r="O14" s="3">
        <v>-0.73</v>
      </c>
      <c r="P14" s="3">
        <v>0.76</v>
      </c>
      <c r="Q14" s="3">
        <v>0.14000000000000001</v>
      </c>
      <c r="R14" s="3">
        <v>1.81</v>
      </c>
      <c r="S14" s="3">
        <f t="shared" si="0"/>
        <v>3.2761</v>
      </c>
    </row>
    <row r="15" spans="2:19" x14ac:dyDescent="0.25">
      <c r="C15" s="10">
        <v>11</v>
      </c>
      <c r="D15" s="3">
        <v>1</v>
      </c>
      <c r="E15" s="3">
        <v>0</v>
      </c>
      <c r="F15" s="3">
        <v>-1.25</v>
      </c>
      <c r="G15" s="3">
        <v>0</v>
      </c>
      <c r="H15" s="3">
        <v>-0.73</v>
      </c>
      <c r="I15" s="3">
        <v>0.75</v>
      </c>
      <c r="J15" s="3">
        <v>-0.73</v>
      </c>
      <c r="K15" s="3">
        <v>0</v>
      </c>
      <c r="L15" s="3">
        <v>0</v>
      </c>
      <c r="M15" s="3">
        <v>0</v>
      </c>
      <c r="N15" s="3">
        <v>5.88</v>
      </c>
      <c r="O15" s="3">
        <v>5.93</v>
      </c>
      <c r="P15" s="3">
        <v>5.68</v>
      </c>
      <c r="Q15" s="3">
        <v>5.83</v>
      </c>
      <c r="R15" s="3">
        <v>0.05</v>
      </c>
      <c r="S15" s="3">
        <f t="shared" si="0"/>
        <v>2.5000000000000005E-3</v>
      </c>
    </row>
    <row r="16" spans="2:19" x14ac:dyDescent="0.25">
      <c r="C16" s="10">
        <v>12</v>
      </c>
      <c r="D16" s="3">
        <v>1</v>
      </c>
      <c r="E16" s="3">
        <v>0</v>
      </c>
      <c r="F16" s="3">
        <v>1.25</v>
      </c>
      <c r="G16" s="3">
        <v>0</v>
      </c>
      <c r="H16" s="3">
        <v>-0.73</v>
      </c>
      <c r="I16" s="3">
        <v>0.75</v>
      </c>
      <c r="J16" s="3">
        <v>-0.73</v>
      </c>
      <c r="K16" s="3">
        <v>0</v>
      </c>
      <c r="L16" s="3">
        <v>0</v>
      </c>
      <c r="M16" s="3">
        <v>0</v>
      </c>
      <c r="N16" s="3">
        <v>1.41</v>
      </c>
      <c r="O16" s="3">
        <v>1.1399999999999999</v>
      </c>
      <c r="P16" s="3">
        <v>1.07</v>
      </c>
      <c r="Q16" s="3">
        <v>1.21</v>
      </c>
      <c r="R16" s="3">
        <v>0.1</v>
      </c>
      <c r="S16" s="3">
        <f t="shared" si="0"/>
        <v>1.0000000000000002E-2</v>
      </c>
    </row>
    <row r="17" spans="3:28" x14ac:dyDescent="0.25">
      <c r="C17" s="10">
        <v>13</v>
      </c>
      <c r="D17" s="3">
        <v>1</v>
      </c>
      <c r="E17" s="3">
        <v>0</v>
      </c>
      <c r="F17" s="3">
        <v>0</v>
      </c>
      <c r="G17" s="3">
        <v>-1.25</v>
      </c>
      <c r="H17" s="3">
        <v>-0.73</v>
      </c>
      <c r="I17" s="3">
        <v>-0.73</v>
      </c>
      <c r="J17" s="3">
        <v>0.75</v>
      </c>
      <c r="K17" s="3">
        <v>0</v>
      </c>
      <c r="L17" s="3">
        <v>0</v>
      </c>
      <c r="M17" s="3">
        <v>0</v>
      </c>
      <c r="N17" s="3">
        <v>3.43</v>
      </c>
      <c r="O17" s="3">
        <v>4.1399999999999997</v>
      </c>
      <c r="P17" s="3">
        <v>4.3899999999999997</v>
      </c>
      <c r="Q17" s="3">
        <v>3.99</v>
      </c>
      <c r="R17" s="3">
        <v>0.74</v>
      </c>
      <c r="S17" s="3">
        <f t="shared" si="0"/>
        <v>0.54759999999999998</v>
      </c>
    </row>
    <row r="18" spans="3:28" x14ac:dyDescent="0.25">
      <c r="C18" s="10">
        <v>14</v>
      </c>
      <c r="D18" s="3">
        <v>1</v>
      </c>
      <c r="E18" s="3">
        <v>0</v>
      </c>
      <c r="F18" s="3">
        <v>0</v>
      </c>
      <c r="G18" s="3">
        <v>1.25</v>
      </c>
      <c r="H18" s="3">
        <v>-0.73</v>
      </c>
      <c r="I18" s="3">
        <v>-0.73</v>
      </c>
      <c r="J18" s="3">
        <v>0.75</v>
      </c>
      <c r="K18" s="3">
        <v>0</v>
      </c>
      <c r="L18" s="3">
        <v>0</v>
      </c>
      <c r="M18" s="3">
        <v>0</v>
      </c>
      <c r="N18" s="3">
        <v>2.2999999999999998</v>
      </c>
      <c r="O18" s="3">
        <v>3.05</v>
      </c>
      <c r="P18" s="3">
        <v>2.61</v>
      </c>
      <c r="Q18" s="3">
        <v>2.65</v>
      </c>
      <c r="R18" s="3">
        <v>0.43</v>
      </c>
      <c r="S18" s="3">
        <f t="shared" si="0"/>
        <v>0.18489999999999998</v>
      </c>
    </row>
    <row r="19" spans="3:28" x14ac:dyDescent="0.25">
      <c r="C19" s="10">
        <v>15</v>
      </c>
      <c r="D19" s="3">
        <v>1</v>
      </c>
      <c r="E19" s="3">
        <v>0</v>
      </c>
      <c r="F19" s="3">
        <v>0</v>
      </c>
      <c r="G19" s="3">
        <v>0</v>
      </c>
      <c r="H19" s="3">
        <v>-0.73</v>
      </c>
      <c r="I19" s="3">
        <v>-0.73</v>
      </c>
      <c r="J19" s="3">
        <v>-0.73</v>
      </c>
      <c r="K19" s="3">
        <v>0</v>
      </c>
      <c r="L19" s="3">
        <v>0</v>
      </c>
      <c r="M19" s="3">
        <v>0</v>
      </c>
      <c r="N19" s="3">
        <v>3.64</v>
      </c>
      <c r="O19" s="3">
        <v>2.96</v>
      </c>
      <c r="P19" s="3">
        <v>3.65</v>
      </c>
      <c r="Q19" s="3">
        <v>3.42</v>
      </c>
      <c r="R19" s="3">
        <v>0.47</v>
      </c>
      <c r="S19" s="3">
        <f t="shared" si="0"/>
        <v>0.22089999999999999</v>
      </c>
    </row>
    <row r="22" spans="3:28" ht="20.25" customHeight="1" x14ac:dyDescent="0.25">
      <c r="C22" s="11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11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3:28" x14ac:dyDescent="0.25">
      <c r="C23" s="9">
        <v>1</v>
      </c>
      <c r="D23" s="4">
        <v>1</v>
      </c>
      <c r="E23" s="4">
        <v>-1</v>
      </c>
      <c r="F23" s="4">
        <v>-1</v>
      </c>
      <c r="G23" s="4">
        <v>-1</v>
      </c>
      <c r="H23" s="4">
        <v>0.27</v>
      </c>
      <c r="I23" s="4">
        <v>0.27</v>
      </c>
      <c r="J23" s="4">
        <v>0.27</v>
      </c>
      <c r="K23" s="4">
        <v>1</v>
      </c>
      <c r="L23" s="4">
        <v>1</v>
      </c>
      <c r="M23" s="4">
        <v>1</v>
      </c>
      <c r="N23" s="4">
        <f>SUM(N5:Q5)/4</f>
        <v>6.2774999999999999</v>
      </c>
      <c r="O23" s="4">
        <v>0.02</v>
      </c>
      <c r="P23" s="9">
        <v>1</v>
      </c>
      <c r="Q23" s="12">
        <f>E23*N23</f>
        <v>-6.2774999999999999</v>
      </c>
      <c r="R23" s="12">
        <f>F23*N23</f>
        <v>-6.2774999999999999</v>
      </c>
      <c r="S23" s="5">
        <f>G23*N23</f>
        <v>-6.2774999999999999</v>
      </c>
      <c r="T23" s="3">
        <f>E23*F23*N23</f>
        <v>6.2774999999999999</v>
      </c>
      <c r="U23" s="3">
        <f>E23*G23*N23</f>
        <v>6.2774999999999999</v>
      </c>
      <c r="V23" s="3">
        <f>F23*G23*N23</f>
        <v>6.2774999999999999</v>
      </c>
      <c r="W23" s="3">
        <f>(E23*F23)^2</f>
        <v>1</v>
      </c>
      <c r="X23" s="12">
        <f>(E23*G23)^2</f>
        <v>1</v>
      </c>
      <c r="Y23" s="12">
        <f>(F23*G23)^2</f>
        <v>1</v>
      </c>
      <c r="Z23" s="12">
        <f>E23^2</f>
        <v>1</v>
      </c>
      <c r="AA23" s="12">
        <f>F23^2</f>
        <v>1</v>
      </c>
      <c r="AB23" s="12">
        <f>G23^2</f>
        <v>1</v>
      </c>
    </row>
    <row r="24" spans="3:28" x14ac:dyDescent="0.25">
      <c r="C24" s="10">
        <v>2</v>
      </c>
      <c r="D24" s="3">
        <v>1</v>
      </c>
      <c r="E24" s="3">
        <v>1</v>
      </c>
      <c r="F24" s="3">
        <v>-1</v>
      </c>
      <c r="G24" s="3">
        <v>-1</v>
      </c>
      <c r="H24" s="3">
        <v>0.27</v>
      </c>
      <c r="I24" s="3">
        <v>0.27</v>
      </c>
      <c r="J24" s="3">
        <v>0.27</v>
      </c>
      <c r="K24" s="3">
        <v>-1</v>
      </c>
      <c r="L24" s="3">
        <v>-1</v>
      </c>
      <c r="M24" s="3">
        <v>1</v>
      </c>
      <c r="N24" s="4">
        <f t="shared" ref="N24:N37" si="1">SUM(N6:Q6)/4</f>
        <v>3.8200000000000003</v>
      </c>
      <c r="O24" s="3">
        <v>0.13</v>
      </c>
      <c r="P24" s="10">
        <v>2</v>
      </c>
      <c r="Q24" s="12">
        <f t="shared" ref="Q24:Q37" si="2">E24*N24</f>
        <v>3.8200000000000003</v>
      </c>
      <c r="R24" s="12">
        <f t="shared" ref="R24:R37" si="3">F24*N24</f>
        <v>-3.8200000000000003</v>
      </c>
      <c r="S24" s="5">
        <f t="shared" ref="S24:S37" si="4">G24*N24</f>
        <v>-3.8200000000000003</v>
      </c>
      <c r="T24" s="3">
        <f t="shared" ref="T24:T37" si="5">E24*F24*N24</f>
        <v>-3.8200000000000003</v>
      </c>
      <c r="U24" s="3">
        <f t="shared" ref="U24:U37" si="6">E24*G24*N24</f>
        <v>-3.8200000000000003</v>
      </c>
      <c r="V24" s="3">
        <f t="shared" ref="V24:V37" si="7">F24*G24*N24</f>
        <v>3.8200000000000003</v>
      </c>
      <c r="W24" s="3">
        <f t="shared" ref="W24:W37" si="8">(E24*F24)^2</f>
        <v>1</v>
      </c>
      <c r="X24" s="12">
        <f t="shared" ref="X24:X37" si="9">(E24*G24)^2</f>
        <v>1</v>
      </c>
      <c r="Y24" s="12">
        <f t="shared" ref="Y24:Y37" si="10">(F24*G24)^2</f>
        <v>1</v>
      </c>
      <c r="Z24" s="12">
        <f t="shared" ref="Z24:Z37" si="11">E24^2</f>
        <v>1</v>
      </c>
      <c r="AA24" s="12">
        <f t="shared" ref="AA24:AA37" si="12">F24^2</f>
        <v>1</v>
      </c>
      <c r="AB24" s="12">
        <f t="shared" ref="AB24:AB37" si="13">G24^2</f>
        <v>1</v>
      </c>
    </row>
    <row r="25" spans="3:28" x14ac:dyDescent="0.25">
      <c r="C25" s="10">
        <v>3</v>
      </c>
      <c r="D25" s="3">
        <v>1</v>
      </c>
      <c r="E25" s="3">
        <v>-1</v>
      </c>
      <c r="F25" s="3">
        <v>1</v>
      </c>
      <c r="G25" s="3">
        <v>-1</v>
      </c>
      <c r="H25" s="3">
        <v>0.27</v>
      </c>
      <c r="I25" s="3">
        <v>0.27</v>
      </c>
      <c r="J25" s="3">
        <v>0.27</v>
      </c>
      <c r="K25" s="3">
        <v>-1</v>
      </c>
      <c r="L25" s="3">
        <v>1</v>
      </c>
      <c r="M25" s="3">
        <v>-1</v>
      </c>
      <c r="N25" s="4">
        <f t="shared" si="1"/>
        <v>3.5575000000000001</v>
      </c>
      <c r="O25" s="3">
        <v>0.83</v>
      </c>
      <c r="P25" s="10">
        <v>3</v>
      </c>
      <c r="Q25" s="12">
        <f t="shared" si="2"/>
        <v>-3.5575000000000001</v>
      </c>
      <c r="R25" s="12">
        <f t="shared" si="3"/>
        <v>3.5575000000000001</v>
      </c>
      <c r="S25" s="5">
        <f t="shared" si="4"/>
        <v>-3.5575000000000001</v>
      </c>
      <c r="T25" s="3">
        <f t="shared" si="5"/>
        <v>-3.5575000000000001</v>
      </c>
      <c r="U25" s="3">
        <f t="shared" si="6"/>
        <v>3.5575000000000001</v>
      </c>
      <c r="V25" s="3">
        <f t="shared" si="7"/>
        <v>-3.5575000000000001</v>
      </c>
      <c r="W25" s="3">
        <f t="shared" si="8"/>
        <v>1</v>
      </c>
      <c r="X25" s="12">
        <f t="shared" si="9"/>
        <v>1</v>
      </c>
      <c r="Y25" s="12">
        <f t="shared" si="10"/>
        <v>1</v>
      </c>
      <c r="Z25" s="12">
        <f t="shared" si="11"/>
        <v>1</v>
      </c>
      <c r="AA25" s="12">
        <f t="shared" si="12"/>
        <v>1</v>
      </c>
      <c r="AB25" s="12">
        <f t="shared" si="13"/>
        <v>1</v>
      </c>
    </row>
    <row r="26" spans="3:28" x14ac:dyDescent="0.25">
      <c r="C26" s="10">
        <v>4</v>
      </c>
      <c r="D26" s="3">
        <v>1</v>
      </c>
      <c r="E26" s="3">
        <v>1</v>
      </c>
      <c r="F26" s="3">
        <v>1</v>
      </c>
      <c r="G26" s="3">
        <v>-1</v>
      </c>
      <c r="H26" s="3">
        <v>0.27</v>
      </c>
      <c r="I26" s="3">
        <v>0.27</v>
      </c>
      <c r="J26" s="3">
        <v>0.27</v>
      </c>
      <c r="K26" s="3">
        <v>1</v>
      </c>
      <c r="L26" s="3">
        <v>-1</v>
      </c>
      <c r="M26" s="3">
        <v>-1</v>
      </c>
      <c r="N26" s="4">
        <f t="shared" si="1"/>
        <v>-1.28</v>
      </c>
      <c r="O26" s="3">
        <v>0.72</v>
      </c>
      <c r="P26" s="10">
        <v>4</v>
      </c>
      <c r="Q26" s="12">
        <f t="shared" si="2"/>
        <v>-1.28</v>
      </c>
      <c r="R26" s="12">
        <f t="shared" si="3"/>
        <v>-1.28</v>
      </c>
      <c r="S26" s="5">
        <f t="shared" si="4"/>
        <v>1.28</v>
      </c>
      <c r="T26" s="3">
        <f t="shared" si="5"/>
        <v>-1.28</v>
      </c>
      <c r="U26" s="3">
        <f t="shared" si="6"/>
        <v>1.28</v>
      </c>
      <c r="V26" s="3">
        <f t="shared" si="7"/>
        <v>1.28</v>
      </c>
      <c r="W26" s="3">
        <f t="shared" si="8"/>
        <v>1</v>
      </c>
      <c r="X26" s="12">
        <f t="shared" si="9"/>
        <v>1</v>
      </c>
      <c r="Y26" s="12">
        <f t="shared" si="10"/>
        <v>1</v>
      </c>
      <c r="Z26" s="12">
        <f t="shared" si="11"/>
        <v>1</v>
      </c>
      <c r="AA26" s="12">
        <f t="shared" si="12"/>
        <v>1</v>
      </c>
      <c r="AB26" s="12">
        <f t="shared" si="13"/>
        <v>1</v>
      </c>
    </row>
    <row r="27" spans="3:28" x14ac:dyDescent="0.25">
      <c r="C27" s="10">
        <v>5</v>
      </c>
      <c r="D27" s="3">
        <v>1</v>
      </c>
      <c r="E27" s="3">
        <v>-1</v>
      </c>
      <c r="F27" s="3">
        <v>-1</v>
      </c>
      <c r="G27" s="3">
        <v>1</v>
      </c>
      <c r="H27" s="3">
        <v>0.27</v>
      </c>
      <c r="I27" s="3">
        <v>0.27</v>
      </c>
      <c r="J27" s="3">
        <v>0.27</v>
      </c>
      <c r="K27" s="3">
        <v>1</v>
      </c>
      <c r="L27" s="3">
        <v>-1</v>
      </c>
      <c r="M27" s="3">
        <v>-1</v>
      </c>
      <c r="N27" s="4">
        <f t="shared" si="1"/>
        <v>4.9325000000000001</v>
      </c>
      <c r="O27" s="3">
        <v>0.04</v>
      </c>
      <c r="P27" s="10">
        <v>5</v>
      </c>
      <c r="Q27" s="12">
        <f t="shared" si="2"/>
        <v>-4.9325000000000001</v>
      </c>
      <c r="R27" s="12">
        <f t="shared" si="3"/>
        <v>-4.9325000000000001</v>
      </c>
      <c r="S27" s="5">
        <f t="shared" si="4"/>
        <v>4.9325000000000001</v>
      </c>
      <c r="T27" s="3">
        <f t="shared" si="5"/>
        <v>4.9325000000000001</v>
      </c>
      <c r="U27" s="3">
        <f t="shared" si="6"/>
        <v>-4.9325000000000001</v>
      </c>
      <c r="V27" s="3">
        <f t="shared" si="7"/>
        <v>-4.9325000000000001</v>
      </c>
      <c r="W27" s="3">
        <f t="shared" si="8"/>
        <v>1</v>
      </c>
      <c r="X27" s="12">
        <f t="shared" si="9"/>
        <v>1</v>
      </c>
      <c r="Y27" s="12">
        <f t="shared" si="10"/>
        <v>1</v>
      </c>
      <c r="Z27" s="12">
        <f t="shared" si="11"/>
        <v>1</v>
      </c>
      <c r="AA27" s="12">
        <f t="shared" si="12"/>
        <v>1</v>
      </c>
      <c r="AB27" s="12">
        <f t="shared" si="13"/>
        <v>1</v>
      </c>
    </row>
    <row r="28" spans="3:28" x14ac:dyDescent="0.25">
      <c r="C28" s="10">
        <v>6</v>
      </c>
      <c r="D28" s="3">
        <v>1</v>
      </c>
      <c r="E28" s="3">
        <v>1</v>
      </c>
      <c r="F28" s="3">
        <v>-1</v>
      </c>
      <c r="G28" s="3">
        <v>1</v>
      </c>
      <c r="H28" s="3">
        <v>0.27</v>
      </c>
      <c r="I28" s="3">
        <v>0.27</v>
      </c>
      <c r="J28" s="3">
        <v>0.27</v>
      </c>
      <c r="K28" s="3">
        <v>-1</v>
      </c>
      <c r="L28" s="3">
        <v>1</v>
      </c>
      <c r="M28" s="3">
        <v>-1</v>
      </c>
      <c r="N28" s="4">
        <f t="shared" si="1"/>
        <v>2.7624999999999997</v>
      </c>
      <c r="O28" s="3">
        <v>0.08</v>
      </c>
      <c r="P28" s="10">
        <v>6</v>
      </c>
      <c r="Q28" s="12">
        <f t="shared" si="2"/>
        <v>2.7624999999999997</v>
      </c>
      <c r="R28" s="12">
        <f t="shared" si="3"/>
        <v>-2.7624999999999997</v>
      </c>
      <c r="S28" s="5">
        <f t="shared" si="4"/>
        <v>2.7624999999999997</v>
      </c>
      <c r="T28" s="3">
        <f t="shared" si="5"/>
        <v>-2.7624999999999997</v>
      </c>
      <c r="U28" s="3">
        <f t="shared" si="6"/>
        <v>2.7624999999999997</v>
      </c>
      <c r="V28" s="3">
        <f t="shared" si="7"/>
        <v>-2.7624999999999997</v>
      </c>
      <c r="W28" s="3">
        <f t="shared" si="8"/>
        <v>1</v>
      </c>
      <c r="X28" s="12">
        <f t="shared" si="9"/>
        <v>1</v>
      </c>
      <c r="Y28" s="12">
        <f t="shared" si="10"/>
        <v>1</v>
      </c>
      <c r="Z28" s="12">
        <f t="shared" si="11"/>
        <v>1</v>
      </c>
      <c r="AA28" s="12">
        <f t="shared" si="12"/>
        <v>1</v>
      </c>
      <c r="AB28" s="12">
        <f t="shared" si="13"/>
        <v>1</v>
      </c>
    </row>
    <row r="29" spans="3:28" x14ac:dyDescent="0.25">
      <c r="C29" s="10">
        <v>7</v>
      </c>
      <c r="D29" s="3">
        <v>1</v>
      </c>
      <c r="E29" s="3">
        <v>-1</v>
      </c>
      <c r="F29" s="3">
        <v>1</v>
      </c>
      <c r="G29" s="3">
        <v>1</v>
      </c>
      <c r="H29" s="3">
        <v>0.27</v>
      </c>
      <c r="I29" s="3">
        <v>0.27</v>
      </c>
      <c r="J29" s="3">
        <v>0.27</v>
      </c>
      <c r="K29" s="3">
        <v>-1</v>
      </c>
      <c r="L29" s="3">
        <v>-1</v>
      </c>
      <c r="M29" s="3">
        <v>1</v>
      </c>
      <c r="N29" s="4">
        <f t="shared" si="1"/>
        <v>2.7324999999999999</v>
      </c>
      <c r="O29" s="3">
        <v>0.21</v>
      </c>
      <c r="P29" s="10">
        <v>7</v>
      </c>
      <c r="Q29" s="12">
        <f t="shared" si="2"/>
        <v>-2.7324999999999999</v>
      </c>
      <c r="R29" s="12">
        <f t="shared" si="3"/>
        <v>2.7324999999999999</v>
      </c>
      <c r="S29" s="5">
        <f t="shared" si="4"/>
        <v>2.7324999999999999</v>
      </c>
      <c r="T29" s="3">
        <f t="shared" si="5"/>
        <v>-2.7324999999999999</v>
      </c>
      <c r="U29" s="3">
        <f t="shared" si="6"/>
        <v>-2.7324999999999999</v>
      </c>
      <c r="V29" s="3">
        <f t="shared" si="7"/>
        <v>2.7324999999999999</v>
      </c>
      <c r="W29" s="3">
        <f t="shared" si="8"/>
        <v>1</v>
      </c>
      <c r="X29" s="12">
        <f t="shared" si="9"/>
        <v>1</v>
      </c>
      <c r="Y29" s="12">
        <f t="shared" si="10"/>
        <v>1</v>
      </c>
      <c r="Z29" s="12">
        <f t="shared" si="11"/>
        <v>1</v>
      </c>
      <c r="AA29" s="12">
        <f t="shared" si="12"/>
        <v>1</v>
      </c>
      <c r="AB29" s="12">
        <f t="shared" si="13"/>
        <v>1</v>
      </c>
    </row>
    <row r="30" spans="3:28" x14ac:dyDescent="0.25">
      <c r="C30" s="10">
        <v>8</v>
      </c>
      <c r="D30" s="3">
        <v>1</v>
      </c>
      <c r="E30" s="3">
        <v>1</v>
      </c>
      <c r="F30" s="3">
        <v>1</v>
      </c>
      <c r="G30" s="3">
        <v>1</v>
      </c>
      <c r="H30" s="3">
        <v>0.27</v>
      </c>
      <c r="I30" s="3">
        <v>0.27</v>
      </c>
      <c r="J30" s="3">
        <v>0.27</v>
      </c>
      <c r="K30" s="3">
        <v>1</v>
      </c>
      <c r="L30" s="3">
        <v>1</v>
      </c>
      <c r="M30" s="3">
        <v>1</v>
      </c>
      <c r="N30" s="4">
        <f t="shared" si="1"/>
        <v>-2.4674999999999998</v>
      </c>
      <c r="O30" s="3">
        <v>0.32</v>
      </c>
      <c r="P30" s="10">
        <v>8</v>
      </c>
      <c r="Q30" s="12">
        <f t="shared" si="2"/>
        <v>-2.4674999999999998</v>
      </c>
      <c r="R30" s="12">
        <f t="shared" si="3"/>
        <v>-2.4674999999999998</v>
      </c>
      <c r="S30" s="5">
        <f t="shared" si="4"/>
        <v>-2.4674999999999998</v>
      </c>
      <c r="T30" s="3">
        <f t="shared" si="5"/>
        <v>-2.4674999999999998</v>
      </c>
      <c r="U30" s="3">
        <f t="shared" si="6"/>
        <v>-2.4674999999999998</v>
      </c>
      <c r="V30" s="3">
        <f t="shared" si="7"/>
        <v>-2.4674999999999998</v>
      </c>
      <c r="W30" s="3">
        <f t="shared" si="8"/>
        <v>1</v>
      </c>
      <c r="X30" s="12">
        <f t="shared" si="9"/>
        <v>1</v>
      </c>
      <c r="Y30" s="12">
        <f t="shared" si="10"/>
        <v>1</v>
      </c>
      <c r="Z30" s="12">
        <f t="shared" si="11"/>
        <v>1</v>
      </c>
      <c r="AA30" s="12">
        <f t="shared" si="12"/>
        <v>1</v>
      </c>
      <c r="AB30" s="12">
        <f t="shared" si="13"/>
        <v>1</v>
      </c>
    </row>
    <row r="31" spans="3:28" x14ac:dyDescent="0.25">
      <c r="C31" s="10">
        <v>9</v>
      </c>
      <c r="D31" s="3">
        <v>1</v>
      </c>
      <c r="E31" s="3">
        <v>-1.25</v>
      </c>
      <c r="F31" s="3">
        <v>0</v>
      </c>
      <c r="G31" s="3">
        <v>0</v>
      </c>
      <c r="H31" s="3">
        <v>0.75</v>
      </c>
      <c r="I31" s="3">
        <v>-0.73</v>
      </c>
      <c r="J31" s="3">
        <v>-0.73</v>
      </c>
      <c r="K31" s="3">
        <v>0</v>
      </c>
      <c r="L31" s="3">
        <v>0</v>
      </c>
      <c r="M31" s="3">
        <v>0</v>
      </c>
      <c r="N31" s="4">
        <f t="shared" si="1"/>
        <v>4.2024999999999997</v>
      </c>
      <c r="O31" s="3">
        <v>0.08</v>
      </c>
      <c r="P31" s="10">
        <v>9</v>
      </c>
      <c r="Q31" s="12">
        <f t="shared" si="2"/>
        <v>-5.2531249999999998</v>
      </c>
      <c r="R31" s="12">
        <f t="shared" si="3"/>
        <v>0</v>
      </c>
      <c r="S31" s="5">
        <f t="shared" si="4"/>
        <v>0</v>
      </c>
      <c r="T31" s="3">
        <f t="shared" si="5"/>
        <v>0</v>
      </c>
      <c r="U31" s="3">
        <f t="shared" si="6"/>
        <v>0</v>
      </c>
      <c r="V31" s="3">
        <f t="shared" si="7"/>
        <v>0</v>
      </c>
      <c r="W31" s="3">
        <f t="shared" si="8"/>
        <v>0</v>
      </c>
      <c r="X31" s="12">
        <f t="shared" si="9"/>
        <v>0</v>
      </c>
      <c r="Y31" s="12">
        <f t="shared" si="10"/>
        <v>0</v>
      </c>
      <c r="Z31" s="12">
        <f t="shared" si="11"/>
        <v>1.5625</v>
      </c>
      <c r="AA31" s="12">
        <f t="shared" si="12"/>
        <v>0</v>
      </c>
      <c r="AB31" s="12">
        <f t="shared" si="13"/>
        <v>0</v>
      </c>
    </row>
    <row r="32" spans="3:28" x14ac:dyDescent="0.25">
      <c r="C32" s="10">
        <v>10</v>
      </c>
      <c r="D32" s="3">
        <v>1</v>
      </c>
      <c r="E32" s="3">
        <v>1.25</v>
      </c>
      <c r="F32" s="3">
        <v>0</v>
      </c>
      <c r="G32" s="3">
        <v>0</v>
      </c>
      <c r="H32" s="3">
        <v>0.75</v>
      </c>
      <c r="I32" s="3">
        <v>-0.73</v>
      </c>
      <c r="J32" s="3">
        <v>-0.73</v>
      </c>
      <c r="K32" s="3">
        <v>0</v>
      </c>
      <c r="L32" s="3">
        <v>0</v>
      </c>
      <c r="M32" s="3">
        <v>0</v>
      </c>
      <c r="N32" s="4">
        <f t="shared" si="1"/>
        <v>0.14000000000000001</v>
      </c>
      <c r="O32" s="3">
        <v>1.81</v>
      </c>
      <c r="P32" s="10">
        <v>10</v>
      </c>
      <c r="Q32" s="12">
        <f t="shared" si="2"/>
        <v>0.17500000000000002</v>
      </c>
      <c r="R32" s="12">
        <f t="shared" si="3"/>
        <v>0</v>
      </c>
      <c r="S32" s="5">
        <f t="shared" si="4"/>
        <v>0</v>
      </c>
      <c r="T32" s="3">
        <f t="shared" si="5"/>
        <v>0</v>
      </c>
      <c r="U32" s="3">
        <f t="shared" si="6"/>
        <v>0</v>
      </c>
      <c r="V32" s="3">
        <f t="shared" si="7"/>
        <v>0</v>
      </c>
      <c r="W32" s="3">
        <f t="shared" si="8"/>
        <v>0</v>
      </c>
      <c r="X32" s="12">
        <f t="shared" si="9"/>
        <v>0</v>
      </c>
      <c r="Y32" s="12">
        <f t="shared" si="10"/>
        <v>0</v>
      </c>
      <c r="Z32" s="12">
        <f t="shared" si="11"/>
        <v>1.5625</v>
      </c>
      <c r="AA32" s="12">
        <f t="shared" si="12"/>
        <v>0</v>
      </c>
      <c r="AB32" s="12">
        <f t="shared" si="13"/>
        <v>0</v>
      </c>
    </row>
    <row r="33" spans="3:28" x14ac:dyDescent="0.25">
      <c r="C33" s="10">
        <v>11</v>
      </c>
      <c r="D33" s="3">
        <v>1</v>
      </c>
      <c r="E33" s="3">
        <v>0</v>
      </c>
      <c r="F33" s="3">
        <v>-1.25</v>
      </c>
      <c r="G33" s="3">
        <v>0</v>
      </c>
      <c r="H33" s="3">
        <v>-0.73</v>
      </c>
      <c r="I33" s="3">
        <v>0.75</v>
      </c>
      <c r="J33" s="3">
        <v>-0.73</v>
      </c>
      <c r="K33" s="3">
        <v>0</v>
      </c>
      <c r="L33" s="3">
        <v>0</v>
      </c>
      <c r="M33" s="3">
        <v>0</v>
      </c>
      <c r="N33" s="4">
        <f t="shared" si="1"/>
        <v>5.83</v>
      </c>
      <c r="O33" s="3">
        <v>0.05</v>
      </c>
      <c r="P33" s="10">
        <v>11</v>
      </c>
      <c r="Q33" s="12">
        <f t="shared" si="2"/>
        <v>0</v>
      </c>
      <c r="R33" s="12">
        <f t="shared" si="3"/>
        <v>-7.2874999999999996</v>
      </c>
      <c r="S33" s="5">
        <f t="shared" si="4"/>
        <v>0</v>
      </c>
      <c r="T33" s="3">
        <f t="shared" si="5"/>
        <v>0</v>
      </c>
      <c r="U33" s="3">
        <f t="shared" si="6"/>
        <v>0</v>
      </c>
      <c r="V33" s="3">
        <f t="shared" si="7"/>
        <v>0</v>
      </c>
      <c r="W33" s="3">
        <f t="shared" si="8"/>
        <v>0</v>
      </c>
      <c r="X33" s="12">
        <f t="shared" si="9"/>
        <v>0</v>
      </c>
      <c r="Y33" s="12">
        <f t="shared" si="10"/>
        <v>0</v>
      </c>
      <c r="Z33" s="12">
        <f t="shared" si="11"/>
        <v>0</v>
      </c>
      <c r="AA33" s="12">
        <f t="shared" si="12"/>
        <v>1.5625</v>
      </c>
      <c r="AB33" s="12">
        <f t="shared" si="13"/>
        <v>0</v>
      </c>
    </row>
    <row r="34" spans="3:28" x14ac:dyDescent="0.25">
      <c r="C34" s="10">
        <v>12</v>
      </c>
      <c r="D34" s="3">
        <v>1</v>
      </c>
      <c r="E34" s="3">
        <v>0</v>
      </c>
      <c r="F34" s="3">
        <v>1.25</v>
      </c>
      <c r="G34" s="3">
        <v>0</v>
      </c>
      <c r="H34" s="3">
        <v>-0.73</v>
      </c>
      <c r="I34" s="3">
        <v>0.75</v>
      </c>
      <c r="J34" s="3">
        <v>-0.73</v>
      </c>
      <c r="K34" s="3">
        <v>0</v>
      </c>
      <c r="L34" s="3">
        <v>0</v>
      </c>
      <c r="M34" s="3">
        <v>0</v>
      </c>
      <c r="N34" s="4">
        <f t="shared" si="1"/>
        <v>1.2075</v>
      </c>
      <c r="O34" s="3">
        <v>0.1</v>
      </c>
      <c r="P34" s="10">
        <v>12</v>
      </c>
      <c r="Q34" s="12">
        <f t="shared" si="2"/>
        <v>0</v>
      </c>
      <c r="R34" s="12">
        <f t="shared" si="3"/>
        <v>1.5093749999999999</v>
      </c>
      <c r="S34" s="5">
        <f t="shared" si="4"/>
        <v>0</v>
      </c>
      <c r="T34" s="3">
        <f t="shared" si="5"/>
        <v>0</v>
      </c>
      <c r="U34" s="3">
        <f t="shared" si="6"/>
        <v>0</v>
      </c>
      <c r="V34" s="3">
        <f t="shared" si="7"/>
        <v>0</v>
      </c>
      <c r="W34" s="3">
        <f t="shared" si="8"/>
        <v>0</v>
      </c>
      <c r="X34" s="12">
        <f t="shared" si="9"/>
        <v>0</v>
      </c>
      <c r="Y34" s="12">
        <f t="shared" si="10"/>
        <v>0</v>
      </c>
      <c r="Z34" s="12">
        <f t="shared" si="11"/>
        <v>0</v>
      </c>
      <c r="AA34" s="12">
        <f t="shared" si="12"/>
        <v>1.5625</v>
      </c>
      <c r="AB34" s="12">
        <f t="shared" si="13"/>
        <v>0</v>
      </c>
    </row>
    <row r="35" spans="3:28" x14ac:dyDescent="0.25">
      <c r="C35" s="10">
        <v>13</v>
      </c>
      <c r="D35" s="3">
        <v>1</v>
      </c>
      <c r="E35" s="3">
        <v>0</v>
      </c>
      <c r="F35" s="3">
        <v>0</v>
      </c>
      <c r="G35" s="3">
        <v>-1.25</v>
      </c>
      <c r="H35" s="3">
        <v>-0.73</v>
      </c>
      <c r="I35" s="3">
        <v>-0.73</v>
      </c>
      <c r="J35" s="3">
        <v>0.75</v>
      </c>
      <c r="K35" s="3">
        <v>0</v>
      </c>
      <c r="L35" s="3">
        <v>0</v>
      </c>
      <c r="M35" s="3">
        <v>0</v>
      </c>
      <c r="N35" s="4">
        <f t="shared" si="1"/>
        <v>3.9875000000000003</v>
      </c>
      <c r="O35" s="3">
        <v>0.74</v>
      </c>
      <c r="P35" s="10">
        <v>13</v>
      </c>
      <c r="Q35" s="12">
        <f t="shared" si="2"/>
        <v>0</v>
      </c>
      <c r="R35" s="12">
        <f t="shared" si="3"/>
        <v>0</v>
      </c>
      <c r="S35" s="5">
        <f t="shared" si="4"/>
        <v>-4.984375</v>
      </c>
      <c r="T35" s="3">
        <f t="shared" si="5"/>
        <v>0</v>
      </c>
      <c r="U35" s="3">
        <f t="shared" si="6"/>
        <v>0</v>
      </c>
      <c r="V35" s="3">
        <f t="shared" si="7"/>
        <v>0</v>
      </c>
      <c r="W35" s="3">
        <f t="shared" si="8"/>
        <v>0</v>
      </c>
      <c r="X35" s="12">
        <f t="shared" si="9"/>
        <v>0</v>
      </c>
      <c r="Y35" s="12">
        <f t="shared" si="10"/>
        <v>0</v>
      </c>
      <c r="Z35" s="12">
        <f t="shared" si="11"/>
        <v>0</v>
      </c>
      <c r="AA35" s="12">
        <f t="shared" si="12"/>
        <v>0</v>
      </c>
      <c r="AB35" s="12">
        <f t="shared" si="13"/>
        <v>1.5625</v>
      </c>
    </row>
    <row r="36" spans="3:28" x14ac:dyDescent="0.25">
      <c r="C36" s="10">
        <v>14</v>
      </c>
      <c r="D36" s="3">
        <v>1</v>
      </c>
      <c r="E36" s="3">
        <v>0</v>
      </c>
      <c r="F36" s="3">
        <v>0</v>
      </c>
      <c r="G36" s="3">
        <v>1.25</v>
      </c>
      <c r="H36" s="3">
        <v>-0.73</v>
      </c>
      <c r="I36" s="3">
        <v>-0.73</v>
      </c>
      <c r="J36" s="3">
        <v>0.75</v>
      </c>
      <c r="K36" s="3">
        <v>0</v>
      </c>
      <c r="L36" s="3">
        <v>0</v>
      </c>
      <c r="M36" s="3">
        <v>0</v>
      </c>
      <c r="N36" s="4">
        <f t="shared" si="1"/>
        <v>2.6524999999999999</v>
      </c>
      <c r="O36" s="3">
        <v>0.43</v>
      </c>
      <c r="P36" s="10">
        <v>14</v>
      </c>
      <c r="Q36" s="12">
        <f t="shared" si="2"/>
        <v>0</v>
      </c>
      <c r="R36" s="12">
        <f t="shared" si="3"/>
        <v>0</v>
      </c>
      <c r="S36" s="5">
        <f t="shared" si="4"/>
        <v>3.3156249999999998</v>
      </c>
      <c r="T36" s="3">
        <f t="shared" si="5"/>
        <v>0</v>
      </c>
      <c r="U36" s="3">
        <f t="shared" si="6"/>
        <v>0</v>
      </c>
      <c r="V36" s="3">
        <f t="shared" si="7"/>
        <v>0</v>
      </c>
      <c r="W36" s="3">
        <f t="shared" si="8"/>
        <v>0</v>
      </c>
      <c r="X36" s="12">
        <f t="shared" si="9"/>
        <v>0</v>
      </c>
      <c r="Y36" s="12">
        <f t="shared" si="10"/>
        <v>0</v>
      </c>
      <c r="Z36" s="12">
        <f t="shared" si="11"/>
        <v>0</v>
      </c>
      <c r="AA36" s="12">
        <f t="shared" si="12"/>
        <v>0</v>
      </c>
      <c r="AB36" s="12">
        <f t="shared" si="13"/>
        <v>1.5625</v>
      </c>
    </row>
    <row r="37" spans="3:28" x14ac:dyDescent="0.25">
      <c r="C37" s="10">
        <v>15</v>
      </c>
      <c r="D37" s="3">
        <v>1</v>
      </c>
      <c r="E37" s="3">
        <v>0</v>
      </c>
      <c r="F37" s="3">
        <v>0</v>
      </c>
      <c r="G37" s="3">
        <v>0</v>
      </c>
      <c r="H37" s="3">
        <v>-0.73</v>
      </c>
      <c r="I37" s="3">
        <v>-0.73</v>
      </c>
      <c r="J37" s="3">
        <v>-0.73</v>
      </c>
      <c r="K37" s="3">
        <v>0</v>
      </c>
      <c r="L37" s="3">
        <v>0</v>
      </c>
      <c r="M37" s="3">
        <v>0</v>
      </c>
      <c r="N37" s="4">
        <f t="shared" si="1"/>
        <v>3.4175</v>
      </c>
      <c r="O37" s="3">
        <v>0.47</v>
      </c>
      <c r="P37" s="10">
        <v>15</v>
      </c>
      <c r="Q37" s="12">
        <f t="shared" si="2"/>
        <v>0</v>
      </c>
      <c r="R37" s="12">
        <f t="shared" si="3"/>
        <v>0</v>
      </c>
      <c r="S37" s="5">
        <f t="shared" si="4"/>
        <v>0</v>
      </c>
      <c r="T37" s="3">
        <f t="shared" si="5"/>
        <v>0</v>
      </c>
      <c r="U37" s="3">
        <f t="shared" si="6"/>
        <v>0</v>
      </c>
      <c r="V37" s="3">
        <f t="shared" si="7"/>
        <v>0</v>
      </c>
      <c r="W37" s="3">
        <f t="shared" si="8"/>
        <v>0</v>
      </c>
      <c r="X37" s="12">
        <f t="shared" si="9"/>
        <v>0</v>
      </c>
      <c r="Y37" s="12">
        <f t="shared" si="10"/>
        <v>0</v>
      </c>
      <c r="Z37" s="12">
        <f t="shared" si="11"/>
        <v>0</v>
      </c>
      <c r="AA37" s="12">
        <f t="shared" si="12"/>
        <v>0</v>
      </c>
      <c r="AB37" s="12">
        <f t="shared" si="13"/>
        <v>0</v>
      </c>
    </row>
    <row r="41" spans="3:28" x14ac:dyDescent="0.25">
      <c r="C41" s="2" t="s">
        <v>0</v>
      </c>
      <c r="D41" s="1">
        <f>SUM(N23:N37)/15</f>
        <v>2.7848333333333333</v>
      </c>
      <c r="F41" s="1" t="s">
        <v>10</v>
      </c>
      <c r="G41" s="1">
        <f>SUM(S5:S19)/(4*SUM(Z23:Z37)*15)</f>
        <v>8.4307116104868924E-3</v>
      </c>
      <c r="H41" s="1">
        <f>SQRT(G41)</f>
        <v>9.1818906606901465E-2</v>
      </c>
    </row>
    <row r="42" spans="3:28" x14ac:dyDescent="0.25">
      <c r="C42" s="2" t="s">
        <v>1</v>
      </c>
      <c r="D42" s="1">
        <f>SUM(Q23:Q37)/15</f>
        <v>-1.3162083333333332</v>
      </c>
      <c r="F42" s="1" t="s">
        <v>11</v>
      </c>
      <c r="G42" s="1">
        <f>0.125*SUM(S5:S19)/15</f>
        <v>4.6895833333333338E-2</v>
      </c>
      <c r="H42" s="1">
        <f t="shared" ref="H42:H43" si="14">SQRT(G42)</f>
        <v>0.21655445812389396</v>
      </c>
    </row>
    <row r="43" spans="3:28" x14ac:dyDescent="0.25">
      <c r="C43" s="2" t="s">
        <v>2</v>
      </c>
      <c r="D43" s="1">
        <f>SUM(R23:R37)/15</f>
        <v>-1.4018750000000002</v>
      </c>
    </row>
    <row r="44" spans="3:28" x14ac:dyDescent="0.25">
      <c r="C44" s="2" t="s">
        <v>3</v>
      </c>
      <c r="D44" s="1">
        <f>SUM(S23:S37)/15</f>
        <v>-0.40558333333333341</v>
      </c>
      <c r="F44" s="1" t="s">
        <v>12</v>
      </c>
      <c r="G44" s="1">
        <f>1.32/H41</f>
        <v>14.376124142397311</v>
      </c>
    </row>
    <row r="45" spans="3:28" x14ac:dyDescent="0.25">
      <c r="C45" s="2" t="s">
        <v>4</v>
      </c>
      <c r="D45" s="1">
        <f>SUM(T23:T37)/SUM(W23:W37)</f>
        <v>-0.67625000000000002</v>
      </c>
      <c r="F45" s="1" t="s">
        <v>13</v>
      </c>
      <c r="G45" s="1">
        <f>D43/H41</f>
        <v>-15.267825024335782</v>
      </c>
    </row>
    <row r="46" spans="3:28" x14ac:dyDescent="0.25">
      <c r="C46" s="2" t="s">
        <v>5</v>
      </c>
      <c r="D46" s="1">
        <f>SUM(U23:U37)/SUM(X23:X37)</f>
        <v>-9.3749999999999667E-3</v>
      </c>
      <c r="F46" s="1" t="s">
        <v>14</v>
      </c>
      <c r="G46" s="1">
        <f>D44/H41</f>
        <v>-4.41720935612675</v>
      </c>
    </row>
    <row r="47" spans="3:28" x14ac:dyDescent="0.25">
      <c r="C47" s="2" t="s">
        <v>6</v>
      </c>
      <c r="D47" s="1">
        <f>SUM(V23:V37)/SUM(Y23:Y37)</f>
        <v>4.8750000000000071E-2</v>
      </c>
      <c r="F47" s="1" t="s">
        <v>15</v>
      </c>
      <c r="G47" s="1">
        <f>D45/H42</f>
        <v>-3.1227710842743654</v>
      </c>
    </row>
    <row r="48" spans="3:28" x14ac:dyDescent="0.25">
      <c r="C48" s="2" t="s">
        <v>7</v>
      </c>
      <c r="D48" s="1">
        <f>SUM(Q23:Q37)/SUM(Z23:Z37)</f>
        <v>-1.7746629213483145</v>
      </c>
      <c r="F48" s="1" t="s">
        <v>16</v>
      </c>
      <c r="G48" s="1">
        <f>D46/H42</f>
        <v>-4.3291650891049277E-2</v>
      </c>
    </row>
    <row r="49" spans="3:7" x14ac:dyDescent="0.25">
      <c r="C49" s="2" t="s">
        <v>8</v>
      </c>
      <c r="D49" s="1">
        <f>SUM(R23:R37)/SUM(AA23:AA37)</f>
        <v>-1.8901685393258429</v>
      </c>
      <c r="F49" s="1" t="s">
        <v>17</v>
      </c>
      <c r="G49" s="1">
        <f>D47/H42</f>
        <v>0.22511658463345735</v>
      </c>
    </row>
    <row r="50" spans="3:7" x14ac:dyDescent="0.25">
      <c r="C50" s="2" t="s">
        <v>9</v>
      </c>
      <c r="D50" s="1">
        <f>SUM(S23:S37)/SUM(AB23:AB37)</f>
        <v>-0.54685393258426973</v>
      </c>
      <c r="F50" s="1" t="s">
        <v>18</v>
      </c>
      <c r="G50" s="1">
        <f>D48/H41</f>
        <v>-19.32785944561579</v>
      </c>
    </row>
    <row r="51" spans="3:7" x14ac:dyDescent="0.25">
      <c r="F51" s="1" t="s">
        <v>19</v>
      </c>
      <c r="G51" s="1">
        <f>D49/H41</f>
        <v>-20.585831493486445</v>
      </c>
    </row>
    <row r="52" spans="3:7" x14ac:dyDescent="0.25">
      <c r="F52" s="1" t="s">
        <v>20</v>
      </c>
      <c r="G52" s="1">
        <f>D50/H42</f>
        <v>-2.5252490173691395</v>
      </c>
    </row>
  </sheetData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2015-10-08T03:16:11Z</dcterms:created>
  <dcterms:modified xsi:type="dcterms:W3CDTF">2015-10-08T07:19:48Z</dcterms:modified>
</cp:coreProperties>
</file>